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RD calculation" sheetId="1" r:id="rId1"/>
    <sheet name="Sheet2" sheetId="2" r:id="rId2"/>
    <sheet name="Sheet3" sheetId="3" r:id="rId3"/>
  </sheets>
  <definedNames>
    <definedName name="AprToMayDays">'RD calculation'!$A$14</definedName>
    <definedName name="Balance1">'RD calculation'!$E$10</definedName>
    <definedName name="Balance2">'RD calculation'!$E$11</definedName>
    <definedName name="Balance3">'RD calculation'!$E$12</definedName>
    <definedName name="Balance4">'RD calculation'!$E$13</definedName>
    <definedName name="Balance5">'RD calculation'!$E$14</definedName>
    <definedName name="CurrencyinMultipleof">'RD calculation'!$B$6</definedName>
    <definedName name="deposit">'RD calculation'!$B$3</definedName>
    <definedName name="deposit1">'RD calculation'!$F$10</definedName>
    <definedName name="deposit2">'RD calculation'!$F$11</definedName>
    <definedName name="deposit3">'RD calculation'!$F$12</definedName>
    <definedName name="deposit4">'RD calculation'!$F$13</definedName>
    <definedName name="deposit5">'RD calculation'!$F$14</definedName>
    <definedName name="FebToMarDays">'RD calculation'!$A$12</definedName>
    <definedName name="Interest1">'RD calculation'!$H$11</definedName>
    <definedName name="Interest2">'RD calculation'!$H$12</definedName>
    <definedName name="Interest3">'RD calculation'!$H$13</definedName>
    <definedName name="Interest4">'RD calculation'!$H$14</definedName>
    <definedName name="Interest5">'RD calculation'!$I$15</definedName>
    <definedName name="interestcompoundingperiod">'RD calculation'!$B$5</definedName>
    <definedName name="Interestearned">'RD calculation'!$E$4</definedName>
    <definedName name="interestnotposted">'RD calculation'!$E$3</definedName>
    <definedName name="Interestposted">'RD calculation'!$E$2</definedName>
    <definedName name="interestpostedperiod">'RD calculation'!$B$4</definedName>
    <definedName name="JanToFebDays">'RD calculation'!$A$11</definedName>
    <definedName name="MarToAprDays">'RD calculation'!$A$13</definedName>
    <definedName name="MayToJunDays">'RD calculation'!$A$15</definedName>
    <definedName name="ROIPerAnnum">'RD calculation'!$B$2</definedName>
    <definedName name="TotalInterestNotPosted">'RD calculation'!$I$16</definedName>
    <definedName name="TotalInterestPosted">'RD calculation'!$H$16</definedName>
  </definedNames>
  <calcPr calcId="144525"/>
</workbook>
</file>

<file path=xl/calcChain.xml><?xml version="1.0" encoding="utf-8"?>
<calcChain xmlns="http://schemas.openxmlformats.org/spreadsheetml/2006/main">
  <c r="F11" i="1" l="1"/>
  <c r="F12" i="1"/>
  <c r="F13" i="1"/>
  <c r="F14" i="1"/>
  <c r="F10" i="1"/>
  <c r="E10" i="1"/>
  <c r="A15" i="1"/>
  <c r="A14" i="1"/>
  <c r="A13" i="1"/>
  <c r="A12" i="1"/>
  <c r="A11" i="1"/>
  <c r="H11" i="1" l="1"/>
  <c r="E11" i="1" s="1"/>
  <c r="H12" i="1" l="1"/>
  <c r="E12" i="1" s="1"/>
  <c r="H13" i="1" l="1"/>
  <c r="E13" i="1" s="1"/>
  <c r="H14" i="1" l="1"/>
  <c r="E14" i="1" s="1"/>
  <c r="I15" i="1" s="1"/>
  <c r="I16" i="1" s="1"/>
  <c r="E3" i="1" s="1"/>
  <c r="H16" i="1" l="1"/>
  <c r="E2" i="1" s="1"/>
  <c r="E4" i="1" s="1"/>
</calcChain>
</file>

<file path=xl/sharedStrings.xml><?xml version="1.0" encoding="utf-8"?>
<sst xmlns="http://schemas.openxmlformats.org/spreadsheetml/2006/main" count="23" uniqueCount="17">
  <si>
    <t>Monthly</t>
  </si>
  <si>
    <t xml:space="preserve">Interest posted </t>
  </si>
  <si>
    <t>interest not posted</t>
  </si>
  <si>
    <t xml:space="preserve">deposit </t>
  </si>
  <si>
    <t>Interest earned</t>
  </si>
  <si>
    <t>interest posted period</t>
  </si>
  <si>
    <t>interest compounding period</t>
  </si>
  <si>
    <t>No of days</t>
  </si>
  <si>
    <t>Transaction date</t>
  </si>
  <si>
    <t>Transaction type</t>
  </si>
  <si>
    <t xml:space="preserve">Balance </t>
  </si>
  <si>
    <t>Credit</t>
  </si>
  <si>
    <t>debit</t>
  </si>
  <si>
    <t>Interest posted</t>
  </si>
  <si>
    <t>deposit</t>
  </si>
  <si>
    <t xml:space="preserve">Currency in Multiple of </t>
  </si>
  <si>
    <t>ROI Per Annum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</si>
</sst>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 mmmm\ yyyy"/>
    <numFmt numFmtId="165" formatCode="ddmmm\ yyyy"/>
    <numFmt numFmtId="166" formatCode="dd\ mmm\ yyyy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/>
    <xf numFmtId="2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0" fontId="0" fillId="0" borderId="0" xfId="0" applyFont="1" applyBorder="1" applyAlignme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/>
    <xf numFmtId="0" fontId="0" fillId="0" borderId="2" xfId="0" applyFont="1" applyBorder="1" applyAlignment="1"/>
    <xf numFmtId="164" fontId="1" fillId="0" borderId="2" xfId="0" applyNumberFormat="1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/>
    <xf numFmtId="9" fontId="1" fillId="0" borderId="5" xfId="0" applyNumberFormat="1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7" xfId="0" applyFont="1" applyBorder="1" applyAlignment="1">
      <alignment horizontal="right" vertical="top"/>
    </xf>
    <xf numFmtId="0" fontId="1" fillId="0" borderId="7" xfId="0" applyFont="1" applyBorder="1" applyAlignment="1">
      <alignment horizontal="right"/>
    </xf>
    <xf numFmtId="0" fontId="0" fillId="0" borderId="8" xfId="0" applyFont="1" applyBorder="1" applyAlignment="1"/>
    <xf numFmtId="0" fontId="0" fillId="0" borderId="9" xfId="0" applyFont="1" applyBorder="1" applyAlignment="1"/>
    <xf numFmtId="2" fontId="1" fillId="0" borderId="5" xfId="0" applyNumberFormat="1" applyFont="1" applyBorder="1" applyAlignment="1"/>
    <xf numFmtId="2" fontId="1" fillId="0" borderId="7" xfId="0" applyNumberFormat="1" applyFont="1" applyBorder="1" applyAlignment="1"/>
    <xf numFmtId="0" fontId="1" fillId="0" borderId="8" xfId="0" applyFont="1" applyBorder="1" applyAlignment="1"/>
    <xf numFmtId="2" fontId="1" fillId="0" borderId="9" xfId="0" applyNumberFormat="1" applyFont="1" applyBorder="1" applyAlignment="1"/>
    <xf numFmtId="0" fontId="1" fillId="0" borderId="6" xfId="0" applyFont="1" applyBorder="1"/>
    <xf numFmtId="0" fontId="1" fillId="0" borderId="7" xfId="0" applyFont="1" applyBorder="1"/>
    <xf numFmtId="2" fontId="1" fillId="0" borderId="7" xfId="0" applyNumberFormat="1" applyFont="1" applyBorder="1"/>
    <xf numFmtId="0" fontId="0" fillId="0" borderId="7" xfId="0" applyBorder="1"/>
    <xf numFmtId="0" fontId="2" fillId="0" borderId="8" xfId="0" applyFont="1" applyBorder="1"/>
    <xf numFmtId="0" fontId="2" fillId="0" borderId="10" xfId="0" applyFont="1" applyBorder="1"/>
    <xf numFmtId="2" fontId="2" fillId="0" borderId="10" xfId="0" applyNumberFormat="1" applyFont="1" applyBorder="1"/>
    <xf numFmtId="2" fontId="2" fillId="0" borderId="9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3" sqref="G3"/>
    </sheetView>
  </sheetViews>
  <sheetFormatPr defaultRowHeight="15" x14ac:dyDescent="0.25"/>
  <cols>
    <col min="1" max="1" width="27.7109375" bestFit="1" customWidth="1"/>
    <col min="2" max="2" width="16.28515625" bestFit="1" customWidth="1"/>
    <col min="3" max="3" width="14.7109375" bestFit="1" customWidth="1"/>
    <col min="4" max="5" width="16.5703125" bestFit="1" customWidth="1"/>
    <col min="6" max="6" width="12" customWidth="1"/>
    <col min="8" max="8" width="14.42578125" bestFit="1" customWidth="1"/>
    <col min="9" max="9" width="18" bestFit="1" customWidth="1"/>
  </cols>
  <sheetData>
    <row r="1" spans="1:9" ht="15.75" thickBot="1" x14ac:dyDescent="0.3">
      <c r="A1" s="12"/>
      <c r="B1" s="12"/>
      <c r="C1" s="2"/>
      <c r="D1" s="2"/>
      <c r="G1" s="1"/>
      <c r="H1" s="1"/>
      <c r="I1" s="1"/>
    </row>
    <row r="2" spans="1:9" x14ac:dyDescent="0.25">
      <c r="A2" s="13" t="s">
        <v>16</v>
      </c>
      <c r="B2" s="14">
        <v>0.15</v>
      </c>
      <c r="C2" s="10"/>
      <c r="D2" s="13" t="s">
        <v>1</v>
      </c>
      <c r="E2" s="21">
        <f>TotalInterestPosted</f>
        <v>748</v>
      </c>
      <c r="G2" s="1"/>
      <c r="H2" s="1"/>
      <c r="I2" s="1"/>
    </row>
    <row r="3" spans="1:9" x14ac:dyDescent="0.25">
      <c r="A3" s="15" t="s">
        <v>3</v>
      </c>
      <c r="B3" s="16">
        <v>6000</v>
      </c>
      <c r="C3" s="11"/>
      <c r="D3" s="15" t="s">
        <v>2</v>
      </c>
      <c r="E3" s="22">
        <f>TotalInterestNotPosted</f>
        <v>392</v>
      </c>
      <c r="G3" s="1"/>
      <c r="H3" s="1"/>
      <c r="I3" s="1"/>
    </row>
    <row r="4" spans="1:9" ht="15.75" thickBot="1" x14ac:dyDescent="0.3">
      <c r="A4" s="15" t="s">
        <v>5</v>
      </c>
      <c r="B4" s="17" t="s">
        <v>0</v>
      </c>
      <c r="C4" s="10"/>
      <c r="D4" s="23" t="s">
        <v>4</v>
      </c>
      <c r="E4" s="24">
        <f>E2+E3</f>
        <v>1140</v>
      </c>
      <c r="G4" s="1"/>
      <c r="H4" s="1"/>
      <c r="I4" s="1"/>
    </row>
    <row r="5" spans="1:9" x14ac:dyDescent="0.25">
      <c r="A5" s="15" t="s">
        <v>6</v>
      </c>
      <c r="B5" s="18" t="s">
        <v>0</v>
      </c>
      <c r="C5" s="10"/>
      <c r="D5" s="2"/>
      <c r="G5" s="1"/>
      <c r="H5" s="1"/>
      <c r="I5" s="1"/>
    </row>
    <row r="6" spans="1:9" ht="15.75" thickBot="1" x14ac:dyDescent="0.3">
      <c r="A6" s="19" t="s">
        <v>15</v>
      </c>
      <c r="B6" s="20">
        <v>1</v>
      </c>
      <c r="C6" s="7"/>
      <c r="D6" s="7"/>
      <c r="E6" s="7"/>
      <c r="F6" s="7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5.75" thickBot="1" x14ac:dyDescent="0.3">
      <c r="A8" s="36" t="s">
        <v>7</v>
      </c>
      <c r="B8" s="37" t="s">
        <v>8</v>
      </c>
      <c r="C8" s="37"/>
      <c r="D8" s="37" t="s">
        <v>9</v>
      </c>
      <c r="E8" s="37" t="s">
        <v>10</v>
      </c>
      <c r="F8" s="37" t="s">
        <v>11</v>
      </c>
      <c r="G8" s="37" t="s">
        <v>12</v>
      </c>
      <c r="H8" s="37" t="s">
        <v>13</v>
      </c>
      <c r="I8" s="38" t="s">
        <v>13</v>
      </c>
    </row>
    <row r="9" spans="1:9" x14ac:dyDescent="0.25">
      <c r="A9" s="33"/>
      <c r="B9" s="34"/>
      <c r="C9" s="34"/>
      <c r="D9" s="34"/>
      <c r="E9" s="34"/>
      <c r="F9" s="34"/>
      <c r="G9" s="34"/>
      <c r="H9" s="34"/>
      <c r="I9" s="35"/>
    </row>
    <row r="10" spans="1:9" x14ac:dyDescent="0.25">
      <c r="A10" s="25"/>
      <c r="B10" s="8">
        <v>42736</v>
      </c>
      <c r="C10" s="5"/>
      <c r="D10" s="3" t="s">
        <v>14</v>
      </c>
      <c r="E10" s="3">
        <f>deposit</f>
        <v>6000</v>
      </c>
      <c r="F10" s="3">
        <f>deposit</f>
        <v>6000</v>
      </c>
      <c r="G10" s="5"/>
      <c r="H10" s="5"/>
      <c r="I10" s="26"/>
    </row>
    <row r="11" spans="1:9" x14ac:dyDescent="0.25">
      <c r="A11" s="25">
        <f t="shared" ref="A11:A15" si="0">B11-B10</f>
        <v>31</v>
      </c>
      <c r="B11" s="9">
        <v>42767</v>
      </c>
      <c r="C11" s="5"/>
      <c r="D11" s="3" t="s">
        <v>14</v>
      </c>
      <c r="E11" s="4">
        <f>Balance1+Interest1+deposit2</f>
        <v>12076</v>
      </c>
      <c r="F11" s="3">
        <f>deposit</f>
        <v>6000</v>
      </c>
      <c r="G11" s="4"/>
      <c r="H11" s="4">
        <f>ROUND(Balance1*(ROIPerAnnum/365)*JanToFebDays,0)</f>
        <v>76</v>
      </c>
      <c r="I11" s="27"/>
    </row>
    <row r="12" spans="1:9" x14ac:dyDescent="0.25">
      <c r="A12" s="25">
        <f t="shared" si="0"/>
        <v>28</v>
      </c>
      <c r="B12" s="8">
        <v>42795</v>
      </c>
      <c r="C12" s="5"/>
      <c r="D12" s="3" t="s">
        <v>14</v>
      </c>
      <c r="E12" s="4">
        <f>Balance2+Interest2+deposit3</f>
        <v>18215</v>
      </c>
      <c r="F12" s="3">
        <f>deposit</f>
        <v>6000</v>
      </c>
      <c r="G12" s="6"/>
      <c r="H12" s="4">
        <f>ROUND(Balance2*(ROIPerAnnum/365)*FebToMarDays,1)</f>
        <v>139</v>
      </c>
      <c r="I12" s="27"/>
    </row>
    <row r="13" spans="1:9" x14ac:dyDescent="0.25">
      <c r="A13" s="25">
        <f t="shared" si="0"/>
        <v>31</v>
      </c>
      <c r="B13" s="9">
        <v>42826</v>
      </c>
      <c r="C13" s="5"/>
      <c r="D13" s="3" t="s">
        <v>14</v>
      </c>
      <c r="E13" s="4">
        <f>Balance3+Interest3+deposit4</f>
        <v>24447</v>
      </c>
      <c r="F13" s="3">
        <f>deposit</f>
        <v>6000</v>
      </c>
      <c r="G13" s="6"/>
      <c r="H13" s="4">
        <f>ROUND(Balance3*(ROIPerAnnum/365)*MarToAprDays,0)</f>
        <v>232</v>
      </c>
      <c r="I13" s="27"/>
    </row>
    <row r="14" spans="1:9" x14ac:dyDescent="0.25">
      <c r="A14" s="25">
        <f t="shared" si="0"/>
        <v>30</v>
      </c>
      <c r="B14" s="8">
        <v>42856</v>
      </c>
      <c r="C14" s="5"/>
      <c r="D14" s="3" t="s">
        <v>14</v>
      </c>
      <c r="E14" s="4">
        <f>Balance4+Interest4+deposit5</f>
        <v>30748</v>
      </c>
      <c r="F14" s="3">
        <f>deposit</f>
        <v>6000</v>
      </c>
      <c r="G14" s="6"/>
      <c r="H14" s="4">
        <f>ROUND(Balance4*(ROIPerAnnum/365)*AprToMayDays,0)</f>
        <v>301</v>
      </c>
      <c r="I14" s="27"/>
    </row>
    <row r="15" spans="1:9" x14ac:dyDescent="0.25">
      <c r="A15" s="25">
        <f t="shared" si="0"/>
        <v>31</v>
      </c>
      <c r="B15" s="9">
        <v>42887</v>
      </c>
      <c r="C15" s="5"/>
      <c r="D15" s="3"/>
      <c r="E15" s="3"/>
      <c r="F15" s="4"/>
      <c r="G15" s="4"/>
      <c r="H15" s="6"/>
      <c r="I15" s="28">
        <f>ROUND(Balance5*(ROIPerAnnum/365)*MayToJunDays,0)</f>
        <v>392</v>
      </c>
    </row>
    <row r="16" spans="1:9" ht="15.75" thickBot="1" x14ac:dyDescent="0.3">
      <c r="A16" s="29"/>
      <c r="B16" s="30"/>
      <c r="C16" s="30"/>
      <c r="D16" s="30"/>
      <c r="E16" s="30"/>
      <c r="F16" s="30"/>
      <c r="G16" s="30"/>
      <c r="H16" s="31">
        <f>SUM(H11:H15)</f>
        <v>748</v>
      </c>
      <c r="I16" s="32">
        <f>Interest5</f>
        <v>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30</vt:i4>
      </vt:variant>
    </vt:vector>
  </HeadingPairs>
  <TitlesOfParts>
    <vt:vector size="33" baseType="lpstr">
      <vt:lpstr>RD calculation</vt:lpstr>
      <vt:lpstr>Sheet2</vt:lpstr>
      <vt:lpstr>Sheet3</vt:lpstr>
      <vt:lpstr>AprToMayDays</vt:lpstr>
      <vt:lpstr>Balance1</vt:lpstr>
      <vt:lpstr>Balance2</vt:lpstr>
      <vt:lpstr>Balance3</vt:lpstr>
      <vt:lpstr>Balance4</vt:lpstr>
      <vt:lpstr>Balance5</vt:lpstr>
      <vt:lpstr>CurrencyinMultipleof</vt:lpstr>
      <vt:lpstr>deposit</vt:lpstr>
      <vt:lpstr>deposit1</vt:lpstr>
      <vt:lpstr>deposit2</vt:lpstr>
      <vt:lpstr>deposit3</vt:lpstr>
      <vt:lpstr>deposit4</vt:lpstr>
      <vt:lpstr>deposit5</vt:lpstr>
      <vt:lpstr>FebToMarDays</vt:lpstr>
      <vt:lpstr>Interest1</vt:lpstr>
      <vt:lpstr>Interest2</vt:lpstr>
      <vt:lpstr>Interest3</vt:lpstr>
      <vt:lpstr>Interest4</vt:lpstr>
      <vt:lpstr>Interest5</vt:lpstr>
      <vt:lpstr>interestcompoundingperiod</vt:lpstr>
      <vt:lpstr>Interestearned</vt:lpstr>
      <vt:lpstr>interestnotposted</vt:lpstr>
      <vt:lpstr>Interestposted</vt:lpstr>
      <vt:lpstr>interestpostedperiod</vt:lpstr>
      <vt:lpstr>JanToFebDays</vt:lpstr>
      <vt:lpstr>MarToAprDays</vt:lpstr>
      <vt:lpstr>MayToJunDays</vt:lpstr>
      <vt:lpstr>ROIPerAnnum</vt:lpstr>
      <vt:lpstr>TotalInterestNotPosted</vt:lpstr>
      <vt:lpstr>TotalInterestPosted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</dc:creator>
  <cp:lastModifiedBy>bgs</cp:lastModifiedBy>
  <dcterms:created xsi:type="dcterms:W3CDTF">2017-07-14T09:41:33Z</dcterms:created>
  <dcterms:modified xsi:type="dcterms:W3CDTF">2017-07-14T12:43:24Z</dcterms:modified>
</cp:coreProperties>
</file>